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80" windowHeight="6225" tabRatio="347" activeTab="3"/>
  </bookViews>
  <sheets>
    <sheet name="Inspection Info" sheetId="1" r:id="rId1"/>
    <sheet name="Effort" sheetId="2" r:id="rId2"/>
    <sheet name="Defects" sheetId="3" r:id="rId3"/>
    <sheet name="Help Info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<sst xmlns="http://schemas.openxmlformats.org/spreadsheetml/2006/main" count="74" uniqueCount="60">
  <si>
    <t>Project</t>
  </si>
  <si>
    <t>Author</t>
  </si>
  <si>
    <t>Work Product</t>
  </si>
  <si>
    <t xml:space="preserve">       Extra</t>
  </si>
  <si>
    <t xml:space="preserve">     Wrong</t>
  </si>
  <si>
    <t xml:space="preserve">      Missing</t>
  </si>
  <si>
    <t xml:space="preserve">   Usability</t>
  </si>
  <si>
    <t>Performance</t>
  </si>
  <si>
    <t>Major</t>
  </si>
  <si>
    <t>Minor</t>
  </si>
  <si>
    <t>This spreadsheet can be used to record data and calculate process averages</t>
  </si>
  <si>
    <t>There are three worksheets in the spreadsheet:</t>
  </si>
  <si>
    <t xml:space="preserve">Defects - </t>
  </si>
  <si>
    <t xml:space="preserve">     </t>
  </si>
  <si>
    <t>separated by severity (major and minor) within type of defect or issue</t>
  </si>
  <si>
    <t>and insert the necessary formulas.</t>
  </si>
  <si>
    <t>Inspection ID</t>
  </si>
  <si>
    <t>Record of Effort for Each Inspection</t>
  </si>
  <si>
    <t>Record of Defects for Each Inspection</t>
  </si>
  <si>
    <t xml:space="preserve">Effort - </t>
  </si>
  <si>
    <t xml:space="preserve">Inspection Info -  </t>
  </si>
  <si>
    <t>contains summary info and statistics about each inspection, one inspection per row</t>
  </si>
  <si>
    <t>contains cells to enter the total hours spent on various parts of the inspection event</t>
  </si>
  <si>
    <t>contains cells to enter the total number of defects found in each inspection,</t>
  </si>
  <si>
    <t>Completion Date</t>
  </si>
  <si>
    <t>Effort.Planning (labor-hours)</t>
  </si>
  <si>
    <t>Effort.Overview (labor-hours)</t>
  </si>
  <si>
    <t>Effort.Preparation (labor-hours)</t>
  </si>
  <si>
    <t>Effort.Meeting (labor-hours)</t>
  </si>
  <si>
    <t>Effort.Rework (labor-hours)</t>
  </si>
  <si>
    <t>Averages</t>
  </si>
  <si>
    <t>Summary of Document Inspections Carried Out</t>
  </si>
  <si>
    <t>Size.Planned, pages</t>
  </si>
  <si>
    <t>Size.Actual, pages</t>
  </si>
  <si>
    <t>Start Date</t>
  </si>
  <si>
    <t>Time.Meeting, hours</t>
  </si>
  <si>
    <t>Rate.Preparation (pages/hour)</t>
  </si>
  <si>
    <t>Rate.Inspection (pages/hour)</t>
  </si>
  <si>
    <t>Percent.Majors</t>
  </si>
  <si>
    <t>Defect.Density (defects/page)</t>
  </si>
  <si>
    <t>Effort.per.Unit.Size (labor-hours/page)</t>
  </si>
  <si>
    <t>Effort.Inspection (labor-hours)</t>
  </si>
  <si>
    <t>Rework.per.Defect (labor-hours)</t>
  </si>
  <si>
    <t xml:space="preserve">from a number of inspections carried out on work products of a given document type </t>
  </si>
  <si>
    <t xml:space="preserve">requirements specifications, test documentation, and so on). Only one kind of work product should be </t>
  </si>
  <si>
    <t>addressed in each spreadsheet. The names of the data items and the calculated</t>
  </si>
  <si>
    <t>Percent.Inspected</t>
  </si>
  <si>
    <t>Defects.Found.Major</t>
  </si>
  <si>
    <t>Defects.Found.Minor</t>
  </si>
  <si>
    <t>Defects.Found.Total</t>
  </si>
  <si>
    <t>Defects.Corrected.Total</t>
  </si>
  <si>
    <t>Each time you run this macro, it will insert one new row in of each of the three worksheets in Row 5</t>
  </si>
  <si>
    <t>Enter the data for your first inspection into Row 5 in each of the worksheets.</t>
  </si>
  <si>
    <t>Defects.Corrected.Major</t>
  </si>
  <si>
    <t>Defects.Corrected.Minor</t>
  </si>
  <si>
    <t>Number.of.Inspectors</t>
  </si>
  <si>
    <t>Product.Appraisal</t>
  </si>
  <si>
    <t>Effort.per.Defect (labor hours)</t>
  </si>
  <si>
    <r>
      <t xml:space="preserve">metrics are from Chapter 9 of </t>
    </r>
    <r>
      <rPr>
        <i/>
        <sz val="10"/>
        <rFont val="Arial"/>
        <family val="2"/>
      </rPr>
      <t>Peer Reviews in Software: A Practical Guide</t>
    </r>
    <r>
      <rPr>
        <sz val="10"/>
        <rFont val="Arial"/>
        <family val="2"/>
      </rPr>
      <t xml:space="preserve"> by Karl E. Wiegers (Addison-Wesley, 2001).</t>
    </r>
  </si>
  <si>
    <t>To create rows to hold data for a new inspection, run the InsertRows macro (Tools/Macro menu).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</si>
</sst>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0"/>
    <numFmt numFmtId="166" formatCode="0.00000000000"/>
    <numFmt numFmtId="167" formatCode="0.00000000000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14" fontId="1" fillId="0" borderId="2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6"/>
  <sheetViews>
    <sheetView workbookViewId="0" topLeftCell="A1">
      <selection activeCell="A1" sqref="A1"/>
    </sheetView>
  </sheetViews>
  <sheetFormatPr defaultColWidth="9.140625" defaultRowHeight="12.75"/>
  <cols>
    <col min="1" max="1" width="18.28125" style="3" customWidth="1"/>
    <col min="2" max="2" width="14.00390625" style="19" customWidth="1"/>
    <col min="3" max="3" width="10.8515625" style="21" customWidth="1"/>
    <col min="4" max="4" width="11.7109375" style="21" customWidth="1"/>
    <col min="5" max="5" width="17.7109375" style="3" customWidth="1"/>
    <col min="6" max="6" width="11.28125" style="3" customWidth="1"/>
    <col min="7" max="7" width="10.8515625" style="19" customWidth="1"/>
    <col min="8" max="8" width="17.28125" style="3" customWidth="1"/>
    <col min="9" max="9" width="14.00390625" style="3" customWidth="1"/>
    <col min="10" max="10" width="13.140625" style="3" customWidth="1"/>
    <col min="11" max="11" width="17.7109375" style="3" customWidth="1"/>
    <col min="12" max="12" width="15.7109375" style="3" customWidth="1"/>
    <col min="13" max="13" width="14.28125" style="3" customWidth="1"/>
    <col min="14" max="14" width="16.57421875" style="3" customWidth="1"/>
    <col min="15" max="15" width="15.7109375" style="3" customWidth="1"/>
    <col min="16" max="16" width="18.8515625" style="3" customWidth="1"/>
    <col min="17" max="17" width="17.57421875" style="3" customWidth="1"/>
    <col min="18" max="16384" width="9.140625" style="3" customWidth="1"/>
  </cols>
  <sheetData>
    <row r="1" spans="1:7" s="2" customFormat="1" ht="16.5">
      <c r="A1" s="2" t="s">
        <v>31</v>
      </c>
      <c r="B1" s="14"/>
      <c r="C1" s="20"/>
      <c r="D1" s="20"/>
      <c r="G1" s="14"/>
    </row>
    <row r="2" ht="12.75" customHeight="1"/>
    <row r="4" spans="1:17" s="6" customFormat="1" ht="27" customHeight="1" thickBot="1">
      <c r="A4" s="5" t="s">
        <v>0</v>
      </c>
      <c r="B4" s="5" t="s">
        <v>16</v>
      </c>
      <c r="C4" s="22" t="s">
        <v>34</v>
      </c>
      <c r="D4" s="22" t="s">
        <v>24</v>
      </c>
      <c r="E4" s="5" t="s">
        <v>2</v>
      </c>
      <c r="F4" s="5" t="s">
        <v>1</v>
      </c>
      <c r="G4" s="5" t="s">
        <v>55</v>
      </c>
      <c r="H4" s="5" t="s">
        <v>56</v>
      </c>
      <c r="I4" s="5" t="s">
        <v>32</v>
      </c>
      <c r="J4" s="5" t="s">
        <v>33</v>
      </c>
      <c r="K4" s="5" t="s">
        <v>46</v>
      </c>
      <c r="L4" s="5" t="s">
        <v>57</v>
      </c>
      <c r="M4" s="5" t="s">
        <v>39</v>
      </c>
      <c r="N4" s="5" t="s">
        <v>36</v>
      </c>
      <c r="O4" s="5" t="s">
        <v>37</v>
      </c>
      <c r="P4" s="5" t="s">
        <v>40</v>
      </c>
      <c r="Q4" s="5" t="s">
        <v>42</v>
      </c>
    </row>
    <row r="5" spans="2:17" ht="13.5" thickBot="1">
      <c r="B5" s="23"/>
      <c r="I5" s="19"/>
      <c r="J5" s="19"/>
      <c r="K5" s="9" t="e">
        <f>100*J5/I5</f>
        <v>#DIV/0!</v>
      </c>
      <c r="L5" s="24" t="e">
        <f>(Effort!I5-Effort!H5)/Defects!O5</f>
        <v>#DIV/0!</v>
      </c>
      <c r="M5" s="25" t="e">
        <f>Defects!O5/'Inspection Info'!J5</f>
        <v>#DIV/0!</v>
      </c>
      <c r="N5" s="25" t="e">
        <f>I5/(Effort!F5/G5)</f>
        <v>#DIV/0!</v>
      </c>
      <c r="O5" s="25" t="e">
        <f>J5/Effort!C5</f>
        <v>#DIV/0!</v>
      </c>
      <c r="P5" s="26" t="e">
        <f>Effort!I5/J5</f>
        <v>#DIV/0!</v>
      </c>
      <c r="Q5" s="24" t="e">
        <f>Effort!H5/Defects!S5</f>
        <v>#DIV/0!</v>
      </c>
    </row>
    <row r="6" spans="1:17" ht="16.5" thickTop="1">
      <c r="A6" s="1" t="s">
        <v>30</v>
      </c>
      <c r="B6" s="27"/>
      <c r="C6" s="28"/>
      <c r="D6" s="28"/>
      <c r="E6" s="29"/>
      <c r="F6" s="29"/>
      <c r="G6" s="30" t="e">
        <f>AVERAGE(G4:G5)</f>
        <v>#DIV/0!</v>
      </c>
      <c r="H6" s="29"/>
      <c r="I6" s="31" t="e">
        <f aca="true" t="shared" si="0" ref="I6:Q6">AVERAGE(I4:I5)</f>
        <v>#DIV/0!</v>
      </c>
      <c r="J6" s="31" t="e">
        <f t="shared" si="0"/>
        <v>#DIV/0!</v>
      </c>
      <c r="K6" s="30" t="e">
        <f t="shared" si="0"/>
        <v>#DIV/0!</v>
      </c>
      <c r="L6" s="32" t="e">
        <f t="shared" si="0"/>
        <v>#DIV/0!</v>
      </c>
      <c r="M6" s="31" t="e">
        <f t="shared" si="0"/>
        <v>#DIV/0!</v>
      </c>
      <c r="N6" s="32" t="e">
        <f t="shared" si="0"/>
        <v>#DIV/0!</v>
      </c>
      <c r="O6" s="32" t="e">
        <f t="shared" si="0"/>
        <v>#DIV/0!</v>
      </c>
      <c r="P6" s="30" t="e">
        <f t="shared" si="0"/>
        <v>#DIV/0!</v>
      </c>
      <c r="Q6" s="32" t="e">
        <f t="shared" si="0"/>
        <v>#DIV/0!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6"/>
  <sheetViews>
    <sheetView workbookViewId="0" topLeftCell="A1">
      <selection activeCell="A1" sqref="A1"/>
    </sheetView>
  </sheetViews>
  <sheetFormatPr defaultColWidth="9.140625" defaultRowHeight="12.75"/>
  <cols>
    <col min="1" max="1" width="18.57421875" style="3" customWidth="1"/>
    <col min="2" max="2" width="13.28125" style="19" customWidth="1"/>
    <col min="3" max="3" width="14.421875" style="19" customWidth="1"/>
    <col min="4" max="5" width="16.421875" style="3" customWidth="1"/>
    <col min="6" max="6" width="17.8515625" style="3" customWidth="1"/>
    <col min="7" max="7" width="13.7109375" style="3" customWidth="1"/>
    <col min="8" max="8" width="13.8515625" style="3" customWidth="1"/>
    <col min="9" max="9" width="16.28125" style="3" customWidth="1"/>
    <col min="10" max="16384" width="9.140625" style="3" customWidth="1"/>
  </cols>
  <sheetData>
    <row r="1" spans="1:3" s="2" customFormat="1" ht="16.5">
      <c r="A1" s="2" t="s">
        <v>17</v>
      </c>
      <c r="B1" s="14"/>
      <c r="C1" s="14"/>
    </row>
    <row r="4" spans="1:9" s="6" customFormat="1" ht="26.25" customHeight="1" thickBot="1">
      <c r="A4" s="5" t="s">
        <v>0</v>
      </c>
      <c r="B4" s="5" t="s">
        <v>16</v>
      </c>
      <c r="C4" s="5" t="s">
        <v>35</v>
      </c>
      <c r="D4" s="5" t="s">
        <v>25</v>
      </c>
      <c r="E4" s="5" t="s">
        <v>26</v>
      </c>
      <c r="F4" s="5" t="s">
        <v>27</v>
      </c>
      <c r="G4" s="5" t="s">
        <v>28</v>
      </c>
      <c r="H4" s="5" t="s">
        <v>29</v>
      </c>
      <c r="I4" s="5" t="s">
        <v>41</v>
      </c>
    </row>
    <row r="5" spans="1:9" ht="13.5" thickBot="1">
      <c r="A5" s="7">
        <f>'Inspection Info'!A5</f>
        <v>0</v>
      </c>
      <c r="B5" s="7">
        <f>'Inspection Info'!B5</f>
        <v>0</v>
      </c>
      <c r="C5" s="15"/>
      <c r="D5" s="15"/>
      <c r="E5" s="16"/>
      <c r="F5" s="16"/>
      <c r="G5" s="9">
        <f>C5*'Inspection Info'!G5</f>
        <v>0</v>
      </c>
      <c r="H5" s="16"/>
      <c r="I5" s="16">
        <f>SUM(D5:H5)</f>
        <v>0</v>
      </c>
    </row>
    <row r="6" spans="1:9" s="13" customFormat="1" ht="16.5" thickTop="1">
      <c r="A6" s="1" t="s">
        <v>30</v>
      </c>
      <c r="B6" s="17"/>
      <c r="C6" s="18" t="e">
        <f aca="true" t="shared" si="0" ref="C6:I6">AVERAGE(C4:C5)</f>
        <v>#DIV/0!</v>
      </c>
      <c r="D6" s="18" t="e">
        <f t="shared" si="0"/>
        <v>#DIV/0!</v>
      </c>
      <c r="E6" s="12" t="e">
        <f t="shared" si="0"/>
        <v>#DIV/0!</v>
      </c>
      <c r="F6" s="12" t="e">
        <f t="shared" si="0"/>
        <v>#DIV/0!</v>
      </c>
      <c r="G6" s="12">
        <f t="shared" si="0"/>
        <v>0</v>
      </c>
      <c r="H6" s="12" t="e">
        <f t="shared" si="0"/>
        <v>#DIV/0!</v>
      </c>
      <c r="I6" s="12">
        <f t="shared" si="0"/>
        <v>0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6"/>
  <sheetViews>
    <sheetView workbookViewId="0" topLeftCell="A1">
      <selection activeCell="A1" sqref="A1"/>
    </sheetView>
  </sheetViews>
  <sheetFormatPr defaultColWidth="9.140625" defaultRowHeight="12.75"/>
  <cols>
    <col min="1" max="1" width="18.57421875" style="3" customWidth="1"/>
    <col min="2" max="2" width="12.421875" style="3" customWidth="1"/>
    <col min="3" max="12" width="7.00390625" style="3" customWidth="1"/>
    <col min="13" max="13" width="14.421875" style="3" customWidth="1"/>
    <col min="14" max="15" width="14.57421875" style="3" customWidth="1"/>
    <col min="16" max="16" width="14.8515625" style="3" customWidth="1"/>
    <col min="17" max="17" width="17.28125" style="3" customWidth="1"/>
    <col min="18" max="18" width="17.7109375" style="3" customWidth="1"/>
    <col min="19" max="19" width="18.00390625" style="3" customWidth="1"/>
    <col min="20" max="16384" width="9.140625" style="3" customWidth="1"/>
  </cols>
  <sheetData>
    <row r="1" spans="1:2" ht="16.5">
      <c r="A1" s="2" t="s">
        <v>18</v>
      </c>
      <c r="B1" s="2"/>
    </row>
    <row r="3" spans="3:11" s="4" customFormat="1" ht="12.75">
      <c r="C3" s="4" t="s">
        <v>3</v>
      </c>
      <c r="E3" s="4" t="s">
        <v>4</v>
      </c>
      <c r="G3" s="4" t="s">
        <v>5</v>
      </c>
      <c r="I3" s="4" t="s">
        <v>6</v>
      </c>
      <c r="K3" s="4" t="s">
        <v>7</v>
      </c>
    </row>
    <row r="4" spans="1:19" s="6" customFormat="1" ht="27" customHeight="1" thickBot="1">
      <c r="A4" s="5" t="s">
        <v>0</v>
      </c>
      <c r="B4" s="5" t="s">
        <v>16</v>
      </c>
      <c r="C4" s="5" t="s">
        <v>8</v>
      </c>
      <c r="D4" s="5" t="s">
        <v>9</v>
      </c>
      <c r="E4" s="5" t="s">
        <v>8</v>
      </c>
      <c r="F4" s="5" t="s">
        <v>9</v>
      </c>
      <c r="G4" s="5" t="s">
        <v>8</v>
      </c>
      <c r="H4" s="5" t="s">
        <v>9</v>
      </c>
      <c r="I4" s="5" t="s">
        <v>8</v>
      </c>
      <c r="J4" s="5" t="s">
        <v>9</v>
      </c>
      <c r="K4" s="5" t="s">
        <v>8</v>
      </c>
      <c r="L4" s="5" t="s">
        <v>9</v>
      </c>
      <c r="M4" s="5" t="s">
        <v>47</v>
      </c>
      <c r="N4" s="5" t="s">
        <v>48</v>
      </c>
      <c r="O4" s="5" t="s">
        <v>49</v>
      </c>
      <c r="P4" s="5" t="s">
        <v>38</v>
      </c>
      <c r="Q4" s="5" t="s">
        <v>53</v>
      </c>
      <c r="R4" s="5" t="s">
        <v>54</v>
      </c>
      <c r="S4" s="5" t="s">
        <v>50</v>
      </c>
    </row>
    <row r="5" spans="1:19" s="10" customFormat="1" ht="13.5" thickBot="1">
      <c r="A5" s="7">
        <f>'Inspection Info'!A5</f>
        <v>0</v>
      </c>
      <c r="B5" s="7">
        <f>'Inspection Info'!B5</f>
        <v>0</v>
      </c>
      <c r="C5" s="8"/>
      <c r="D5" s="8"/>
      <c r="E5" s="8"/>
      <c r="F5" s="8"/>
      <c r="G5" s="8"/>
      <c r="H5" s="8"/>
      <c r="I5" s="8"/>
      <c r="J5" s="8"/>
      <c r="K5" s="8"/>
      <c r="L5" s="8"/>
      <c r="M5" s="8">
        <f>SUM(C5,E5,G5,I5,K5)</f>
        <v>0</v>
      </c>
      <c r="N5" s="8">
        <f>SUM(D5,F5,H5,J5,L5)</f>
        <v>0</v>
      </c>
      <c r="O5" s="8">
        <f>SUM(M5:N5)</f>
        <v>0</v>
      </c>
      <c r="P5" s="9" t="e">
        <f>100*M5/O5</f>
        <v>#DIV/0!</v>
      </c>
      <c r="Q5" s="8"/>
      <c r="R5" s="8"/>
      <c r="S5" s="8">
        <f>SUM(Q5:R5)</f>
        <v>0</v>
      </c>
    </row>
    <row r="6" spans="1:19" s="13" customFormat="1" ht="16.5" thickTop="1">
      <c r="A6" s="1" t="s">
        <v>30</v>
      </c>
      <c r="B6" s="11"/>
      <c r="C6" s="12" t="e">
        <f aca="true" t="shared" si="0" ref="C6:S6">AVERAGE(C4:C5)</f>
        <v>#DIV/0!</v>
      </c>
      <c r="D6" s="12" t="e">
        <f t="shared" si="0"/>
        <v>#DIV/0!</v>
      </c>
      <c r="E6" s="12" t="e">
        <f t="shared" si="0"/>
        <v>#DIV/0!</v>
      </c>
      <c r="F6" s="12" t="e">
        <f t="shared" si="0"/>
        <v>#DIV/0!</v>
      </c>
      <c r="G6" s="12" t="e">
        <f t="shared" si="0"/>
        <v>#DIV/0!</v>
      </c>
      <c r="H6" s="12" t="e">
        <f t="shared" si="0"/>
        <v>#DIV/0!</v>
      </c>
      <c r="I6" s="12" t="e">
        <f t="shared" si="0"/>
        <v>#DIV/0!</v>
      </c>
      <c r="J6" s="12" t="e">
        <f t="shared" si="0"/>
        <v>#DIV/0!</v>
      </c>
      <c r="K6" s="12" t="e">
        <f t="shared" si="0"/>
        <v>#DIV/0!</v>
      </c>
      <c r="L6" s="12" t="e">
        <f t="shared" si="0"/>
        <v>#DIV/0!</v>
      </c>
      <c r="M6" s="12">
        <f t="shared" si="0"/>
        <v>0</v>
      </c>
      <c r="N6" s="12">
        <f t="shared" si="0"/>
        <v>0</v>
      </c>
      <c r="O6" s="12">
        <f t="shared" si="0"/>
        <v>0</v>
      </c>
      <c r="P6" s="12" t="e">
        <f t="shared" si="0"/>
        <v>#DIV/0!</v>
      </c>
      <c r="Q6" s="12" t="e">
        <f>AVERAGE(Q4:Q5)</f>
        <v>#DIV/0!</v>
      </c>
      <c r="R6" s="12" t="e">
        <f>AVERAGE(R4:R5)</f>
        <v>#DIV/0!</v>
      </c>
      <c r="S6" s="12">
        <f t="shared" si="0"/>
        <v>0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16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14.8515625" style="0" customWidth="1"/>
  </cols>
  <sheetData>
    <row r="1" ht="12.75">
      <c r="A1" t="s">
        <v>10</v>
      </c>
    </row>
    <row r="2" ht="12.75">
      <c r="A2" t="s">
        <v>43</v>
      </c>
    </row>
    <row r="3" ht="12.75">
      <c r="A3" t="s">
        <v>44</v>
      </c>
    </row>
    <row r="4" ht="12.75">
      <c r="A4" t="s">
        <v>45</v>
      </c>
    </row>
    <row r="5" ht="12.75">
      <c r="A5" t="s">
        <v>58</v>
      </c>
    </row>
    <row r="7" ht="12.75">
      <c r="A7" t="s">
        <v>11</v>
      </c>
    </row>
    <row r="8" spans="1:2" ht="12.75">
      <c r="A8" t="s">
        <v>20</v>
      </c>
      <c r="B8" t="s">
        <v>21</v>
      </c>
    </row>
    <row r="9" spans="1:2" ht="12.75">
      <c r="A9" t="s">
        <v>19</v>
      </c>
      <c r="B9" t="s">
        <v>22</v>
      </c>
    </row>
    <row r="10" spans="1:2" ht="12.75">
      <c r="A10" t="s">
        <v>12</v>
      </c>
      <c r="B10" t="s">
        <v>23</v>
      </c>
    </row>
    <row r="11" spans="1:2" ht="12.75">
      <c r="A11" t="s">
        <v>13</v>
      </c>
      <c r="B11" t="s">
        <v>14</v>
      </c>
    </row>
    <row r="13" ht="12.75">
      <c r="A13" t="s">
        <v>52</v>
      </c>
    </row>
    <row r="14" ht="12.75">
      <c r="A14" t="s">
        <v>59</v>
      </c>
    </row>
    <row r="15" ht="12.75">
      <c r="A15" t="s">
        <v>51</v>
      </c>
    </row>
    <row r="16" ht="12.75">
      <c r="A16" t="s">
        <v>15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Wiegers</dc:creator>
  <cp:keywords/>
  <dc:description/>
  <cp:lastModifiedBy>Karl Wiegers</cp:lastModifiedBy>
  <cp:lastPrinted>2001-04-09T15:44:58Z</cp:lastPrinted>
  <dcterms:created xsi:type="dcterms:W3CDTF">1997-09-25T20:48:51Z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